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11" i="2"/>
  <c r="G10" i="2"/>
  <c r="G9" i="2"/>
  <c r="G8" i="2"/>
  <c r="G7" i="2"/>
</calcChain>
</file>

<file path=xl/sharedStrings.xml><?xml version="1.0" encoding="utf-8"?>
<sst xmlns="http://schemas.openxmlformats.org/spreadsheetml/2006/main" count="187" uniqueCount="83">
  <si>
    <t>KABUPATEN EMPAT LAWANG</t>
  </si>
  <si>
    <t>No</t>
  </si>
  <si>
    <t>Indikator Kinerja</t>
  </si>
  <si>
    <t>Cara Perhitungan</t>
  </si>
  <si>
    <t>Perhitungan</t>
  </si>
  <si>
    <t>Satuan</t>
  </si>
  <si>
    <t xml:space="preserve">Target </t>
  </si>
  <si>
    <t>Realisasi</t>
  </si>
  <si>
    <t>Kualifikasi</t>
  </si>
  <si>
    <t>Keterangan</t>
  </si>
  <si>
    <t>1.</t>
  </si>
  <si>
    <t>Cakupan PUS yang Istrinya Dibawah Usia 20 Tahun</t>
  </si>
  <si>
    <t xml:space="preserve">Jumlah PUS yang Usia Isterinya &lt; 20 Tahun
         --------------------------------------------------    x 100                Jumlah PUS yang Usia Isterinya 15-49 Tahun
               </t>
  </si>
  <si>
    <t>%</t>
  </si>
  <si>
    <t>Makin Kecil Makin Baik</t>
  </si>
  <si>
    <t>Baik</t>
  </si>
  <si>
    <t>2.</t>
  </si>
  <si>
    <t>Cakupan Sasaran PUS Menjadi Peserta KB Aktif</t>
  </si>
  <si>
    <t xml:space="preserve">Jumlah Peserta KB Aktif
         --------------------------------------------------    x 100                Jumlah PUS
               </t>
  </si>
  <si>
    <t>77,78</t>
  </si>
  <si>
    <t>Makin Besar Makin Baik *</t>
  </si>
  <si>
    <t>3.</t>
  </si>
  <si>
    <t>Cakupan PUS yang Ingin Ber-KB Tidak Terpenuhi (Unmetneed Ingin Anak di Tunda (IAT) dan Unmetneed Tidak Ingin Anak Lagi (TIAL))</t>
  </si>
  <si>
    <t xml:space="preserve">Jumlah PUS Tak Ber KB (Iat dan Tial)
         --------------------------------------------------    x 100                Jumlah PUS
               </t>
  </si>
  <si>
    <t>11,06</t>
  </si>
  <si>
    <t>4.</t>
  </si>
  <si>
    <t>Cakupan Anggota Keluarga Bina Keluarga Balita (BKB) ber - KB</t>
  </si>
  <si>
    <t xml:space="preserve">Anggota BKB ber KB
         --------------------------------------------------    x 100                Seluruh PUS Anggota BKB
               </t>
  </si>
  <si>
    <t>89,63</t>
  </si>
  <si>
    <t>Makin Besar Makin Baik</t>
  </si>
  <si>
    <t xml:space="preserve">Perlu Diperbaiki </t>
  </si>
  <si>
    <t>5.</t>
  </si>
  <si>
    <t>Cakupan PUS Anggota Usaha Peningkatan Pendapatan Keluarga Sejahtera (UPPKS) ber KB</t>
  </si>
  <si>
    <t xml:space="preserve">Anggota UPPKS  Peserta KB
         --------------------------------------------------    x 100                Seluruh PUS Anggota UPPKS 
               </t>
  </si>
  <si>
    <t>6.</t>
  </si>
  <si>
    <t>Rasio Petugas Lapangan Keluarga Berencana/Penyuluh Keluarga Berencana (PLKB/PKB) di Setiap  Desa/Kelurahan</t>
  </si>
  <si>
    <t xml:space="preserve">Jumlah Desa/Kelurahan
         --------------------------------------------------    x 100                PLKB/PKB
               </t>
  </si>
  <si>
    <t>Ratio</t>
  </si>
  <si>
    <t>7.</t>
  </si>
  <si>
    <t>Rasio Pembantu Pembina KB Desa (PPKBD) di Setiap Desa/ Kelurahan</t>
  </si>
  <si>
    <t xml:space="preserve">Jumlah Desa/Kelurahan
         --------------------------------------------------    x 100                Jumlah PPKBD
               </t>
  </si>
  <si>
    <t xml:space="preserve">156
         ----------------------    x 100                156
               </t>
  </si>
  <si>
    <t>8.</t>
  </si>
  <si>
    <t>Cakupan Penyediaan Alat dan Obat Kontrasepsi Untuk Memenuhi Permintaan Masyarakat</t>
  </si>
  <si>
    <t xml:space="preserve">Jumlah Kebutuhan Alkon Kabupaten Kota-Jumlah Alkon yang dapat dipenuhi oleh Pemerintah - Jumlah Alkon yang dipenuhi oleh Swasta </t>
  </si>
  <si>
    <t>Makin Tepat Makin Baik</t>
  </si>
  <si>
    <t>Data Belum Tersedia</t>
  </si>
  <si>
    <t>9.</t>
  </si>
  <si>
    <t>Cakupan Informasi Data Mikro Keluarga di Setiap Desa</t>
  </si>
  <si>
    <t xml:space="preserve">Rekap Data Mikro Keluarga Desa/Kelurahan
         --------------------------------------------------    x 100                Jumlah Desa/Kelurahan
               </t>
  </si>
  <si>
    <t>10.</t>
  </si>
  <si>
    <t>Adanya Pengendalian Penduduk/Laju Pertumbuhan Penduduk</t>
  </si>
  <si>
    <r>
      <t xml:space="preserve">
        </t>
    </r>
    <r>
      <rPr>
        <sz val="10"/>
        <color theme="1"/>
        <rFont val="Bookman Old Style"/>
        <family val="1"/>
      </rPr>
      <t xml:space="preserve"> (Pt/Po</t>
    </r>
    <r>
      <rPr>
        <sz val="9"/>
        <color theme="1"/>
        <rFont val="Bookman Old Style"/>
        <family val="1"/>
      </rPr>
      <t xml:space="preserve">)1/t  -1)  x  100                                                               Ket: Pt : Jumlah Penduduk pada Tahun Sekarang                              Po : Jumlah Penduduk pada Tahun Dasar                                        t: Selisih Tahun Pt dan Po                                
               </t>
    </r>
  </si>
  <si>
    <r>
      <rPr>
        <sz val="10"/>
        <color theme="1"/>
        <rFont val="Bookman Old Style"/>
        <family val="1"/>
      </rPr>
      <t>(229.306/229.856</t>
    </r>
    <r>
      <rPr>
        <sz val="9"/>
        <color theme="1"/>
        <rFont val="Bookman Old Style"/>
        <family val="1"/>
      </rPr>
      <t xml:space="preserve">)1/1  -1)  x  100                                                                                              
               </t>
    </r>
  </si>
  <si>
    <t>?</t>
  </si>
  <si>
    <t>Baik (Data Tahunan)</t>
  </si>
  <si>
    <t>Sumber Data :</t>
  </si>
  <si>
    <t xml:space="preserve">1. </t>
  </si>
  <si>
    <t>Rek. Kab. F/I/Dal/13 Tahun 2017</t>
  </si>
  <si>
    <t>Rek. Kab. F/II/KB/13 Tahun 2017</t>
  </si>
  <si>
    <t>Pendataan KKB 2015</t>
  </si>
  <si>
    <t>RPJMD Kab. Empat Lawang 2013-2018</t>
  </si>
  <si>
    <t>Standar Pelayanan Minimal Program KB 2010-2015</t>
  </si>
  <si>
    <t>EVALUASI CAPAIAN PROGRAM KEPENDUDUKAN DAN KELUARGA BERENCANA TAHUN 2016</t>
  </si>
  <si>
    <t>906
         ------------------------   x 100                                                               29.777</t>
  </si>
  <si>
    <t xml:space="preserve">42.114
         ------------------------    x 100               
53.066             </t>
  </si>
  <si>
    <t xml:space="preserve">6.266
         -----------------------    x 100                53.066
               </t>
  </si>
  <si>
    <t xml:space="preserve">781
         ----------------------    x 100                1046
               </t>
  </si>
  <si>
    <t xml:space="preserve">334
         ----------------------    x 100                365
               </t>
  </si>
  <si>
    <t xml:space="preserve">156
         ----------------------    x 100                115
               </t>
  </si>
  <si>
    <t xml:space="preserve">Baik </t>
  </si>
  <si>
    <t>Rek. Kab. F/I/Dal/13 Tahun 2016</t>
  </si>
  <si>
    <t>Rek. Kab. F/II/KB/13 Tahun 2016</t>
  </si>
  <si>
    <t>Ket</t>
  </si>
  <si>
    <t xml:space="preserve">
         (Pt/Po)1/t  -1)  x  100                                                               Ket: Pt : Jumlah Penduduk pada Tahun Sekarang                              Po : Jumlah Penduduk pada Tahun Dasar                                        t: Selisih Tahun Pt dan Po                                
               </t>
  </si>
  <si>
    <t xml:space="preserve">(229.306/229.856)1/1  -1)  x  100                                                                                              
               </t>
  </si>
  <si>
    <t>EVALUASI CAPAIAN PROGRAM KEPENDUDUKAN DAN KELUARGA BERENCANA TAHUN 2017</t>
  </si>
  <si>
    <t>1.206
         ------------------------   x 100                                                               44.537</t>
  </si>
  <si>
    <t xml:space="preserve">45.093
         ------------------------    x 100               
57.487            </t>
  </si>
  <si>
    <t xml:space="preserve">6.330
         -----------------------    x 100                57.487
               </t>
  </si>
  <si>
    <t xml:space="preserve">1.532
         ----------------------    x 100                1.699
               </t>
  </si>
  <si>
    <t xml:space="preserve">813
         ----------------------    x 100                1016
               </t>
  </si>
  <si>
    <t xml:space="preserve">156
         ----------------------    x 100                123
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</si>
</sst>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6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11"/>
      <name val="Bookman Old Style"/>
      <family val="1"/>
    </font>
    <font>
      <sz val="11"/>
      <color rgb="FFFF0000"/>
      <name val="Bookman Old Style"/>
      <family val="1"/>
    </font>
    <font>
      <sz val="10"/>
      <color theme="1"/>
      <name val="Bookman Old Style"/>
      <family val="1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Bookman Old Style"/>
      <family val="1"/>
    </font>
    <font>
      <b/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sz val="9"/>
      <color rgb="FFFF0000"/>
      <name val="Bookman Old Style"/>
      <family val="1"/>
    </font>
    <font>
      <sz val="9"/>
      <name val="Calibri"/>
      <family val="2"/>
      <scheme val="minor"/>
    </font>
    <font>
      <b/>
      <sz val="12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0" fillId="2" borderId="2" xfId="0" applyFill="1" applyBorder="1"/>
    <xf numFmtId="0" fontId="3" fillId="2" borderId="2" xfId="0" applyFont="1" applyFill="1" applyBorder="1"/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2" fontId="5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20" fontId="3" fillId="3" borderId="2" xfId="0" applyNumberFormat="1" applyFont="1" applyFill="1" applyBorder="1" applyAlignment="1">
      <alignment horizontal="center" vertical="center" wrapText="1"/>
    </xf>
    <xf numFmtId="20" fontId="5" fillId="4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2" fillId="0" borderId="0" xfId="0" applyFont="1"/>
    <xf numFmtId="0" fontId="12" fillId="2" borderId="2" xfId="0" applyFont="1" applyFill="1" applyBorder="1"/>
    <xf numFmtId="0" fontId="4" fillId="2" borderId="2" xfId="0" applyFont="1" applyFill="1" applyBorder="1"/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20" fontId="4" fillId="3" borderId="2" xfId="0" applyNumberFormat="1" applyFont="1" applyFill="1" applyBorder="1" applyAlignment="1">
      <alignment horizontal="center" vertical="center" wrapText="1"/>
    </xf>
    <xf numFmtId="20" fontId="13" fillId="4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/>
    <xf numFmtId="0" fontId="12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D8" sqref="D8"/>
    </sheetView>
  </sheetViews>
  <sheetFormatPr defaultRowHeight="15" x14ac:dyDescent="0.25"/>
  <cols>
    <col min="1" max="1" width="4" customWidth="1"/>
    <col min="2" max="2" width="23" customWidth="1"/>
    <col min="3" max="3" width="49" customWidth="1"/>
    <col min="4" max="4" width="30.7109375" customWidth="1"/>
    <col min="5" max="5" width="7.5703125" customWidth="1"/>
    <col min="6" max="6" width="6.85546875" customWidth="1"/>
    <col min="7" max="7" width="10" customWidth="1"/>
    <col min="8" max="8" width="12.28515625" customWidth="1"/>
    <col min="9" max="9" width="9.85546875" customWidth="1"/>
  </cols>
  <sheetData>
    <row r="1" spans="1:10" ht="20.25" x14ac:dyDescent="0.3">
      <c r="A1" s="42" t="s">
        <v>76</v>
      </c>
      <c r="B1" s="42"/>
      <c r="C1" s="42"/>
      <c r="D1" s="42"/>
      <c r="E1" s="42"/>
      <c r="F1" s="42"/>
      <c r="G1" s="42"/>
      <c r="H1" s="42"/>
      <c r="I1" s="42"/>
      <c r="J1" s="1"/>
    </row>
    <row r="2" spans="1:10" ht="20.25" x14ac:dyDescent="0.3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1"/>
    </row>
    <row r="4" spans="1:10" s="23" customFormat="1" ht="15.75" customHeight="1" x14ac:dyDescent="0.2">
      <c r="A4" s="38" t="s">
        <v>1</v>
      </c>
      <c r="B4" s="43" t="s">
        <v>2</v>
      </c>
      <c r="C4" s="43" t="s">
        <v>3</v>
      </c>
      <c r="D4" s="43" t="s">
        <v>4</v>
      </c>
      <c r="E4" s="43" t="s">
        <v>5</v>
      </c>
      <c r="F4" s="38" t="s">
        <v>6</v>
      </c>
      <c r="G4" s="45" t="s">
        <v>7</v>
      </c>
      <c r="H4" s="45" t="s">
        <v>8</v>
      </c>
      <c r="I4" s="38" t="s">
        <v>73</v>
      </c>
    </row>
    <row r="5" spans="1:10" s="23" customFormat="1" ht="15.75" customHeight="1" x14ac:dyDescent="0.2">
      <c r="A5" s="39"/>
      <c r="B5" s="44"/>
      <c r="C5" s="44"/>
      <c r="D5" s="44"/>
      <c r="E5" s="44"/>
      <c r="F5" s="39"/>
      <c r="G5" s="45"/>
      <c r="H5" s="45"/>
      <c r="I5" s="39"/>
    </row>
    <row r="6" spans="1:10" s="23" customFormat="1" ht="12.75" x14ac:dyDescent="0.25">
      <c r="A6" s="24"/>
      <c r="B6" s="25"/>
      <c r="C6" s="25"/>
      <c r="D6" s="25"/>
      <c r="E6" s="25"/>
      <c r="F6" s="24"/>
      <c r="G6" s="24"/>
      <c r="H6" s="24"/>
      <c r="I6" s="24"/>
    </row>
    <row r="7" spans="1:10" s="37" customFormat="1" ht="59.25" customHeight="1" x14ac:dyDescent="0.25">
      <c r="A7" s="26" t="s">
        <v>10</v>
      </c>
      <c r="B7" s="27" t="s">
        <v>11</v>
      </c>
      <c r="C7" s="6" t="s">
        <v>12</v>
      </c>
      <c r="D7" s="6" t="s">
        <v>77</v>
      </c>
      <c r="E7" s="6" t="s">
        <v>13</v>
      </c>
      <c r="F7" s="28">
        <v>2.97</v>
      </c>
      <c r="G7" s="29">
        <f>1206/44537*100</f>
        <v>2.7078608797179871</v>
      </c>
      <c r="H7" s="30" t="s">
        <v>14</v>
      </c>
      <c r="I7" s="30" t="s">
        <v>15</v>
      </c>
    </row>
    <row r="8" spans="1:10" s="37" customFormat="1" ht="56.25" customHeight="1" x14ac:dyDescent="0.25">
      <c r="A8" s="26" t="s">
        <v>16</v>
      </c>
      <c r="B8" s="27" t="s">
        <v>17</v>
      </c>
      <c r="C8" s="6" t="s">
        <v>18</v>
      </c>
      <c r="D8" s="6" t="s">
        <v>78</v>
      </c>
      <c r="E8" s="6" t="s">
        <v>13</v>
      </c>
      <c r="F8" s="28" t="s">
        <v>19</v>
      </c>
      <c r="G8" s="31">
        <f>45093/57487*100</f>
        <v>78.440343034077259</v>
      </c>
      <c r="H8" s="30" t="s">
        <v>20</v>
      </c>
      <c r="I8" s="30" t="s">
        <v>15</v>
      </c>
    </row>
    <row r="9" spans="1:10" s="37" customFormat="1" ht="81.75" customHeight="1" x14ac:dyDescent="0.25">
      <c r="A9" s="26" t="s">
        <v>21</v>
      </c>
      <c r="B9" s="27" t="s">
        <v>22</v>
      </c>
      <c r="C9" s="6" t="s">
        <v>23</v>
      </c>
      <c r="D9" s="6" t="s">
        <v>79</v>
      </c>
      <c r="E9" s="6" t="s">
        <v>13</v>
      </c>
      <c r="F9" s="28" t="s">
        <v>24</v>
      </c>
      <c r="G9" s="31">
        <f>6330/57487*100</f>
        <v>11.011185137509349</v>
      </c>
      <c r="H9" s="30" t="s">
        <v>14</v>
      </c>
      <c r="I9" s="30" t="s">
        <v>15</v>
      </c>
    </row>
    <row r="10" spans="1:10" s="37" customFormat="1" ht="57" customHeight="1" x14ac:dyDescent="0.25">
      <c r="A10" s="26" t="s">
        <v>25</v>
      </c>
      <c r="B10" s="27" t="s">
        <v>26</v>
      </c>
      <c r="C10" s="6" t="s">
        <v>27</v>
      </c>
      <c r="D10" s="6" t="s">
        <v>80</v>
      </c>
      <c r="E10" s="6" t="s">
        <v>13</v>
      </c>
      <c r="F10" s="28" t="s">
        <v>28</v>
      </c>
      <c r="G10" s="31">
        <f>1532/1699*100</f>
        <v>90.170688640376696</v>
      </c>
      <c r="H10" s="30" t="s">
        <v>29</v>
      </c>
      <c r="I10" s="32" t="s">
        <v>30</v>
      </c>
    </row>
    <row r="11" spans="1:10" s="37" customFormat="1" ht="66" customHeight="1" x14ac:dyDescent="0.25">
      <c r="A11" s="26" t="s">
        <v>31</v>
      </c>
      <c r="B11" s="30" t="s">
        <v>32</v>
      </c>
      <c r="C11" s="6" t="s">
        <v>33</v>
      </c>
      <c r="D11" s="6" t="s">
        <v>81</v>
      </c>
      <c r="E11" s="6" t="s">
        <v>13</v>
      </c>
      <c r="F11" s="28">
        <v>79.78</v>
      </c>
      <c r="G11" s="31">
        <f>813/1016*100</f>
        <v>80.019685039370074</v>
      </c>
      <c r="H11" s="30" t="s">
        <v>29</v>
      </c>
      <c r="I11" s="33" t="s">
        <v>15</v>
      </c>
    </row>
    <row r="12" spans="1:10" s="37" customFormat="1" ht="78" customHeight="1" x14ac:dyDescent="0.25">
      <c r="A12" s="26" t="s">
        <v>34</v>
      </c>
      <c r="B12" s="27" t="s">
        <v>35</v>
      </c>
      <c r="C12" s="6" t="s">
        <v>36</v>
      </c>
      <c r="D12" s="15" t="s">
        <v>82</v>
      </c>
      <c r="E12" s="15" t="s">
        <v>37</v>
      </c>
      <c r="F12" s="34">
        <v>4.3055555555555562E-2</v>
      </c>
      <c r="G12" s="35">
        <v>4.2361111111111106E-2</v>
      </c>
      <c r="H12" s="30" t="s">
        <v>29</v>
      </c>
      <c r="I12" s="30" t="s">
        <v>15</v>
      </c>
    </row>
    <row r="13" spans="1:10" s="37" customFormat="1" ht="65.25" customHeight="1" x14ac:dyDescent="0.25">
      <c r="A13" s="26" t="s">
        <v>38</v>
      </c>
      <c r="B13" s="27" t="s">
        <v>39</v>
      </c>
      <c r="C13" s="6" t="s">
        <v>40</v>
      </c>
      <c r="D13" s="6" t="s">
        <v>41</v>
      </c>
      <c r="E13" s="6" t="s">
        <v>13</v>
      </c>
      <c r="F13" s="28">
        <v>100</v>
      </c>
      <c r="G13" s="31">
        <v>100</v>
      </c>
      <c r="H13" s="30" t="s">
        <v>14</v>
      </c>
      <c r="I13" s="30" t="s">
        <v>15</v>
      </c>
    </row>
    <row r="14" spans="1:10" s="37" customFormat="1" ht="60" customHeight="1" x14ac:dyDescent="0.25">
      <c r="A14" s="26" t="s">
        <v>42</v>
      </c>
      <c r="B14" s="27" t="s">
        <v>43</v>
      </c>
      <c r="C14" s="6" t="s">
        <v>44</v>
      </c>
      <c r="D14" s="15">
        <v>100</v>
      </c>
      <c r="E14" s="15" t="s">
        <v>13</v>
      </c>
      <c r="F14" s="28">
        <v>100</v>
      </c>
      <c r="G14" s="29">
        <v>100</v>
      </c>
      <c r="H14" s="30" t="s">
        <v>45</v>
      </c>
      <c r="I14" s="30" t="s">
        <v>46</v>
      </c>
    </row>
    <row r="15" spans="1:10" s="37" customFormat="1" ht="53.25" customHeight="1" x14ac:dyDescent="0.25">
      <c r="A15" s="26" t="s">
        <v>47</v>
      </c>
      <c r="B15" s="27" t="s">
        <v>48</v>
      </c>
      <c r="C15" s="6" t="s">
        <v>49</v>
      </c>
      <c r="D15" s="6" t="s">
        <v>41</v>
      </c>
      <c r="E15" s="6" t="s">
        <v>13</v>
      </c>
      <c r="F15" s="28">
        <v>100</v>
      </c>
      <c r="G15" s="31">
        <v>100</v>
      </c>
      <c r="H15" s="30" t="s">
        <v>45</v>
      </c>
      <c r="I15" s="30" t="s">
        <v>15</v>
      </c>
    </row>
    <row r="16" spans="1:10" s="37" customFormat="1" ht="62.25" customHeight="1" x14ac:dyDescent="0.25">
      <c r="A16" s="26" t="s">
        <v>50</v>
      </c>
      <c r="B16" s="27" t="s">
        <v>51</v>
      </c>
      <c r="C16" s="6" t="s">
        <v>74</v>
      </c>
      <c r="D16" s="6" t="s">
        <v>75</v>
      </c>
      <c r="E16" s="6" t="s">
        <v>13</v>
      </c>
      <c r="F16" s="28" t="s">
        <v>54</v>
      </c>
      <c r="G16" s="31">
        <v>2.16</v>
      </c>
      <c r="H16" s="30" t="s">
        <v>14</v>
      </c>
      <c r="I16" s="30" t="s">
        <v>55</v>
      </c>
    </row>
    <row r="17" spans="1:9" s="23" customFormat="1" ht="21" customHeight="1" x14ac:dyDescent="0.2">
      <c r="A17" s="24"/>
      <c r="B17" s="24"/>
      <c r="C17" s="24"/>
      <c r="D17" s="24"/>
      <c r="E17" s="24"/>
      <c r="F17" s="24"/>
      <c r="G17" s="36"/>
      <c r="H17" s="24"/>
      <c r="I17" s="24"/>
    </row>
    <row r="18" spans="1:9" x14ac:dyDescent="0.25">
      <c r="A18" s="40" t="s">
        <v>56</v>
      </c>
      <c r="B18" s="41"/>
    </row>
    <row r="19" spans="1:9" ht="21" customHeight="1" x14ac:dyDescent="0.25">
      <c r="A19" s="20" t="s">
        <v>57</v>
      </c>
      <c r="B19" s="21" t="s">
        <v>58</v>
      </c>
    </row>
    <row r="20" spans="1:9" x14ac:dyDescent="0.25">
      <c r="A20" s="20" t="s">
        <v>16</v>
      </c>
      <c r="B20" s="22" t="s">
        <v>59</v>
      </c>
    </row>
    <row r="21" spans="1:9" x14ac:dyDescent="0.25">
      <c r="A21" s="20" t="s">
        <v>21</v>
      </c>
      <c r="B21" s="22" t="s">
        <v>60</v>
      </c>
    </row>
    <row r="22" spans="1:9" x14ac:dyDescent="0.25">
      <c r="A22" s="20" t="s">
        <v>25</v>
      </c>
      <c r="B22" s="22" t="s">
        <v>61</v>
      </c>
    </row>
    <row r="23" spans="1:9" x14ac:dyDescent="0.25">
      <c r="A23" s="20" t="s">
        <v>31</v>
      </c>
      <c r="B23" s="22" t="s">
        <v>62</v>
      </c>
    </row>
  </sheetData>
  <mergeCells count="12">
    <mergeCell ref="I4:I5"/>
    <mergeCell ref="A18:B18"/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H5"/>
  </mergeCells>
  <pageMargins left="0.44" right="0.2" top="0.37" bottom="0.13" header="0.3" footer="0.13"/>
  <pageSetup paperSize="256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9" sqref="B9"/>
    </sheetView>
  </sheetViews>
  <sheetFormatPr defaultRowHeight="15" x14ac:dyDescent="0.25"/>
  <cols>
    <col min="1" max="1" width="6.5703125" customWidth="1"/>
    <col min="2" max="2" width="83.7109375" customWidth="1"/>
    <col min="3" max="3" width="55.5703125" customWidth="1"/>
    <col min="4" max="4" width="30.140625" customWidth="1"/>
    <col min="5" max="5" width="12.7109375" customWidth="1"/>
    <col min="6" max="6" width="11.42578125" customWidth="1"/>
    <col min="7" max="7" width="15.28515625" customWidth="1"/>
    <col min="8" max="9" width="15" customWidth="1"/>
  </cols>
  <sheetData>
    <row r="1" spans="1:10" ht="20.25" x14ac:dyDescent="0.3">
      <c r="A1" s="48" t="s">
        <v>63</v>
      </c>
      <c r="B1" s="48"/>
      <c r="C1" s="48"/>
      <c r="D1" s="48"/>
      <c r="E1" s="48"/>
      <c r="F1" s="48"/>
      <c r="G1" s="48"/>
      <c r="H1" s="48"/>
      <c r="I1" s="48"/>
      <c r="J1" s="1"/>
    </row>
    <row r="2" spans="1:10" ht="20.25" x14ac:dyDescent="0.3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1"/>
    </row>
    <row r="4" spans="1:10" ht="15.75" customHeight="1" x14ac:dyDescent="0.25">
      <c r="A4" s="46" t="s">
        <v>1</v>
      </c>
      <c r="B4" s="49" t="s">
        <v>2</v>
      </c>
      <c r="C4" s="49" t="s">
        <v>3</v>
      </c>
      <c r="D4" s="49" t="s">
        <v>4</v>
      </c>
      <c r="E4" s="49" t="s">
        <v>5</v>
      </c>
      <c r="F4" s="46" t="s">
        <v>6</v>
      </c>
      <c r="G4" s="51" t="s">
        <v>7</v>
      </c>
      <c r="H4" s="51" t="s">
        <v>8</v>
      </c>
      <c r="I4" s="46" t="s">
        <v>9</v>
      </c>
    </row>
    <row r="5" spans="1:10" ht="15.75" customHeight="1" x14ac:dyDescent="0.25">
      <c r="A5" s="47"/>
      <c r="B5" s="50"/>
      <c r="C5" s="50"/>
      <c r="D5" s="50"/>
      <c r="E5" s="50"/>
      <c r="F5" s="47"/>
      <c r="G5" s="51"/>
      <c r="H5" s="51"/>
      <c r="I5" s="47"/>
    </row>
    <row r="6" spans="1:10" x14ac:dyDescent="0.25">
      <c r="A6" s="2"/>
      <c r="B6" s="3"/>
      <c r="C6" s="3"/>
      <c r="D6" s="3"/>
      <c r="E6" s="3"/>
      <c r="F6" s="2"/>
      <c r="G6" s="2"/>
      <c r="H6" s="2"/>
      <c r="I6" s="2"/>
    </row>
    <row r="7" spans="1:10" ht="75" customHeight="1" x14ac:dyDescent="0.25">
      <c r="A7" s="4" t="s">
        <v>10</v>
      </c>
      <c r="B7" s="5" t="s">
        <v>11</v>
      </c>
      <c r="C7" s="6" t="s">
        <v>12</v>
      </c>
      <c r="D7" s="6" t="s">
        <v>64</v>
      </c>
      <c r="E7" s="7" t="s">
        <v>13</v>
      </c>
      <c r="F7" s="8">
        <v>8.2899999999999991</v>
      </c>
      <c r="G7" s="9">
        <f>906/29777*100</f>
        <v>3.042616784766766</v>
      </c>
      <c r="H7" s="10" t="s">
        <v>14</v>
      </c>
      <c r="I7" s="10" t="s">
        <v>15</v>
      </c>
    </row>
    <row r="8" spans="1:10" ht="56.25" customHeight="1" x14ac:dyDescent="0.25">
      <c r="A8" s="4" t="s">
        <v>16</v>
      </c>
      <c r="B8" s="11" t="s">
        <v>17</v>
      </c>
      <c r="C8" s="6" t="s">
        <v>18</v>
      </c>
      <c r="D8" s="6" t="s">
        <v>65</v>
      </c>
      <c r="E8" s="7" t="s">
        <v>13</v>
      </c>
      <c r="F8" s="8">
        <v>79.599999999999994</v>
      </c>
      <c r="G8" s="12">
        <f>42114/53066*100</f>
        <v>79.361549768213166</v>
      </c>
      <c r="H8" s="10" t="s">
        <v>20</v>
      </c>
      <c r="I8" s="10" t="s">
        <v>15</v>
      </c>
    </row>
    <row r="9" spans="1:10" ht="65.25" customHeight="1" x14ac:dyDescent="0.25">
      <c r="A9" s="4" t="s">
        <v>21</v>
      </c>
      <c r="B9" s="5" t="s">
        <v>22</v>
      </c>
      <c r="C9" s="6" t="s">
        <v>23</v>
      </c>
      <c r="D9" s="6" t="s">
        <v>66</v>
      </c>
      <c r="E9" s="7" t="s">
        <v>13</v>
      </c>
      <c r="F9" s="8">
        <v>18.899999999999999</v>
      </c>
      <c r="G9" s="12">
        <f>6266/53066*100</f>
        <v>11.807937285644291</v>
      </c>
      <c r="H9" s="10" t="s">
        <v>14</v>
      </c>
      <c r="I9" s="10" t="s">
        <v>15</v>
      </c>
    </row>
    <row r="10" spans="1:10" ht="66" customHeight="1" x14ac:dyDescent="0.25">
      <c r="A10" s="4" t="s">
        <v>25</v>
      </c>
      <c r="B10" s="11" t="s">
        <v>26</v>
      </c>
      <c r="C10" s="6" t="s">
        <v>27</v>
      </c>
      <c r="D10" s="6" t="s">
        <v>67</v>
      </c>
      <c r="E10" s="7" t="s">
        <v>13</v>
      </c>
      <c r="F10" s="8">
        <v>86.79</v>
      </c>
      <c r="G10" s="12">
        <f>781/1046*100</f>
        <v>74.665391969407267</v>
      </c>
      <c r="H10" s="10" t="s">
        <v>29</v>
      </c>
      <c r="I10" s="13" t="s">
        <v>30</v>
      </c>
    </row>
    <row r="11" spans="1:10" ht="66" customHeight="1" x14ac:dyDescent="0.25">
      <c r="A11" s="4" t="s">
        <v>31</v>
      </c>
      <c r="B11" s="10" t="s">
        <v>32</v>
      </c>
      <c r="C11" s="6" t="s">
        <v>33</v>
      </c>
      <c r="D11" s="6" t="s">
        <v>68</v>
      </c>
      <c r="E11" s="7" t="s">
        <v>13</v>
      </c>
      <c r="F11" s="8">
        <v>79.739999999999995</v>
      </c>
      <c r="G11" s="12">
        <f>334/365*100</f>
        <v>91.506849315068493</v>
      </c>
      <c r="H11" s="10" t="s">
        <v>29</v>
      </c>
      <c r="I11" s="14" t="s">
        <v>15</v>
      </c>
    </row>
    <row r="12" spans="1:10" ht="66" customHeight="1" x14ac:dyDescent="0.25">
      <c r="A12" s="4" t="s">
        <v>34</v>
      </c>
      <c r="B12" s="5" t="s">
        <v>35</v>
      </c>
      <c r="C12" s="6" t="s">
        <v>36</v>
      </c>
      <c r="D12" s="15" t="s">
        <v>69</v>
      </c>
      <c r="E12" s="16" t="s">
        <v>37</v>
      </c>
      <c r="F12" s="17">
        <v>4.3055555555555562E-2</v>
      </c>
      <c r="G12" s="18">
        <v>4.2361111111111106E-2</v>
      </c>
      <c r="H12" s="10" t="s">
        <v>29</v>
      </c>
      <c r="I12" s="10" t="s">
        <v>15</v>
      </c>
    </row>
    <row r="13" spans="1:10" ht="65.25" customHeight="1" x14ac:dyDescent="0.25">
      <c r="A13" s="4" t="s">
        <v>38</v>
      </c>
      <c r="B13" s="5" t="s">
        <v>39</v>
      </c>
      <c r="C13" s="6" t="s">
        <v>40</v>
      </c>
      <c r="D13" s="6" t="s">
        <v>41</v>
      </c>
      <c r="E13" s="7" t="s">
        <v>13</v>
      </c>
      <c r="F13" s="8">
        <v>100</v>
      </c>
      <c r="G13" s="12">
        <v>100</v>
      </c>
      <c r="H13" s="10" t="s">
        <v>14</v>
      </c>
      <c r="I13" s="10" t="s">
        <v>15</v>
      </c>
    </row>
    <row r="14" spans="1:10" ht="60" customHeight="1" x14ac:dyDescent="0.25">
      <c r="A14" s="4" t="s">
        <v>42</v>
      </c>
      <c r="B14" s="5" t="s">
        <v>43</v>
      </c>
      <c r="C14" s="6" t="s">
        <v>44</v>
      </c>
      <c r="D14" s="16">
        <v>100</v>
      </c>
      <c r="E14" s="16" t="s">
        <v>13</v>
      </c>
      <c r="F14" s="8">
        <v>100</v>
      </c>
      <c r="G14" s="9">
        <v>100</v>
      </c>
      <c r="H14" s="10" t="s">
        <v>45</v>
      </c>
      <c r="I14" s="10" t="s">
        <v>46</v>
      </c>
    </row>
    <row r="15" spans="1:10" ht="66" customHeight="1" x14ac:dyDescent="0.25">
      <c r="A15" s="4" t="s">
        <v>47</v>
      </c>
      <c r="B15" s="11" t="s">
        <v>48</v>
      </c>
      <c r="C15" s="6" t="s">
        <v>49</v>
      </c>
      <c r="D15" s="6" t="s">
        <v>41</v>
      </c>
      <c r="E15" s="7" t="s">
        <v>13</v>
      </c>
      <c r="F15" s="8">
        <v>100</v>
      </c>
      <c r="G15" s="12">
        <v>100</v>
      </c>
      <c r="H15" s="10" t="s">
        <v>45</v>
      </c>
      <c r="I15" s="10" t="s">
        <v>15</v>
      </c>
    </row>
    <row r="16" spans="1:10" ht="72" customHeight="1" x14ac:dyDescent="0.25">
      <c r="A16" s="4" t="s">
        <v>50</v>
      </c>
      <c r="B16" s="11" t="s">
        <v>51</v>
      </c>
      <c r="C16" s="6" t="s">
        <v>52</v>
      </c>
      <c r="D16" s="6" t="s">
        <v>53</v>
      </c>
      <c r="E16" s="7" t="s">
        <v>13</v>
      </c>
      <c r="F16" s="8" t="s">
        <v>54</v>
      </c>
      <c r="G16" s="12">
        <v>-0.23</v>
      </c>
      <c r="H16" s="10" t="s">
        <v>14</v>
      </c>
      <c r="I16" s="10" t="s">
        <v>70</v>
      </c>
    </row>
    <row r="17" spans="1:9" ht="21" customHeight="1" x14ac:dyDescent="0.25">
      <c r="A17" s="2"/>
      <c r="B17" s="2"/>
      <c r="C17" s="2"/>
      <c r="D17" s="2"/>
      <c r="E17" s="2"/>
      <c r="F17" s="2"/>
      <c r="G17" s="19"/>
      <c r="H17" s="2"/>
      <c r="I17" s="2"/>
    </row>
    <row r="18" spans="1:9" x14ac:dyDescent="0.25">
      <c r="A18" s="40" t="s">
        <v>56</v>
      </c>
      <c r="B18" s="41"/>
    </row>
    <row r="19" spans="1:9" ht="21" customHeight="1" x14ac:dyDescent="0.25">
      <c r="A19" s="20" t="s">
        <v>57</v>
      </c>
      <c r="B19" s="21" t="s">
        <v>71</v>
      </c>
    </row>
    <row r="20" spans="1:9" x14ac:dyDescent="0.25">
      <c r="A20" s="20" t="s">
        <v>16</v>
      </c>
      <c r="B20" s="22" t="s">
        <v>72</v>
      </c>
    </row>
    <row r="21" spans="1:9" x14ac:dyDescent="0.25">
      <c r="A21" s="20" t="s">
        <v>21</v>
      </c>
      <c r="B21" s="22" t="s">
        <v>60</v>
      </c>
    </row>
    <row r="22" spans="1:9" x14ac:dyDescent="0.25">
      <c r="A22" s="20" t="s">
        <v>25</v>
      </c>
      <c r="B22" s="22" t="s">
        <v>61</v>
      </c>
    </row>
    <row r="23" spans="1:9" x14ac:dyDescent="0.25">
      <c r="A23" s="20" t="s">
        <v>31</v>
      </c>
      <c r="B23" s="22" t="s">
        <v>62</v>
      </c>
    </row>
  </sheetData>
  <mergeCells count="12">
    <mergeCell ref="I4:I5"/>
    <mergeCell ref="A18:B18"/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2018-01-31T01:52:33Z</dcterms:modified>
</cp:coreProperties>
</file>